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7665" yWindow="-15" windowWidth="7710" windowHeight="8205" firstSheet="8" activeTab="11"/>
  </bookViews>
  <sheets>
    <sheet name="Balance Dic 2011" sheetId="11" r:id="rId1"/>
    <sheet name="Balance Nov 2011" sheetId="10" r:id="rId2"/>
    <sheet name="Balance Oct 2011" sheetId="9" r:id="rId3"/>
    <sheet name="Balance Sep 2011" sheetId="8" r:id="rId4"/>
    <sheet name="Balance Agt 2011" sheetId="7" r:id="rId5"/>
    <sheet name="Balance Jul 2011" sheetId="6" r:id="rId6"/>
    <sheet name="Balance Jun 2011" sheetId="5" r:id="rId7"/>
    <sheet name="Balance May 2011" sheetId="4" r:id="rId8"/>
    <sheet name="Balance Abr 2011" sheetId="3" r:id="rId9"/>
    <sheet name="Balance Mzo 2011" sheetId="2" r:id="rId10"/>
    <sheet name="Balance Feb2011" sheetId="1" r:id="rId11"/>
    <sheet name="Balance Ene2011" sheetId="12" r:id="rId12"/>
  </sheets>
  <calcPr calcId="145621"/>
</workbook>
</file>

<file path=xl/calcChain.xml><?xml version="1.0" encoding="utf-8"?>
<calcChain xmlns="http://schemas.openxmlformats.org/spreadsheetml/2006/main">
  <c r="C46" i="12" l="1"/>
  <c r="C40" i="12"/>
  <c r="C31" i="12"/>
  <c r="C23" i="12"/>
  <c r="C14" i="12"/>
  <c r="C46" i="11"/>
  <c r="C40" i="11"/>
  <c r="C31" i="11"/>
  <c r="C23" i="11"/>
  <c r="C14" i="11"/>
  <c r="C46" i="10"/>
  <c r="C49" i="10" s="1"/>
  <c r="C40" i="10"/>
  <c r="C31" i="10"/>
  <c r="C33" i="10" s="1"/>
  <c r="C23" i="10"/>
  <c r="C14" i="10"/>
  <c r="C49" i="12" l="1"/>
  <c r="C33" i="12"/>
  <c r="C49" i="11"/>
  <c r="C33" i="11"/>
  <c r="C46" i="9"/>
  <c r="C49" i="9" s="1"/>
  <c r="C40" i="9"/>
  <c r="C31" i="9"/>
  <c r="C33" i="9" s="1"/>
  <c r="C23" i="9"/>
  <c r="C14" i="9"/>
  <c r="C46" i="8"/>
  <c r="C49" i="8" s="1"/>
  <c r="C40" i="8"/>
  <c r="C31" i="8"/>
  <c r="C33" i="8" s="1"/>
  <c r="C23" i="8"/>
  <c r="C14" i="8"/>
  <c r="C46" i="7"/>
  <c r="C49" i="7" s="1"/>
  <c r="C40" i="7"/>
  <c r="C31" i="7"/>
  <c r="C33" i="7" s="1"/>
  <c r="C23" i="7"/>
  <c r="C14" i="7"/>
  <c r="C46" i="6"/>
  <c r="C49" i="6" s="1"/>
  <c r="C40" i="6"/>
  <c r="C31" i="6"/>
  <c r="C23" i="6"/>
  <c r="C33" i="6" s="1"/>
  <c r="C14" i="6"/>
  <c r="C46" i="5"/>
  <c r="C49" i="5" s="1"/>
  <c r="C40" i="5"/>
  <c r="C31" i="5"/>
  <c r="C33" i="5" s="1"/>
  <c r="C23" i="5"/>
  <c r="C14" i="5"/>
  <c r="C46" i="4"/>
  <c r="C49" i="4" s="1"/>
  <c r="C40" i="4"/>
  <c r="C31" i="4"/>
  <c r="C33" i="4" s="1"/>
  <c r="C23" i="4"/>
  <c r="C14" i="4"/>
  <c r="C46" i="3"/>
  <c r="C49" i="3" s="1"/>
  <c r="C40" i="3"/>
  <c r="C31" i="3"/>
  <c r="C33" i="3" s="1"/>
  <c r="C23" i="3"/>
  <c r="C14" i="3"/>
  <c r="C14" i="2"/>
  <c r="C23" i="2"/>
  <c r="C31" i="2"/>
  <c r="C33" i="2"/>
  <c r="C40" i="2"/>
  <c r="C46" i="2"/>
  <c r="C49" i="2" s="1"/>
  <c r="C46" i="1"/>
  <c r="C49" i="1" s="1"/>
  <c r="C40" i="1"/>
  <c r="C31" i="1"/>
  <c r="C33" i="1" s="1"/>
  <c r="C23" i="1"/>
  <c r="C14" i="1"/>
</calcChain>
</file>

<file path=xl/sharedStrings.xml><?xml version="1.0" encoding="utf-8"?>
<sst xmlns="http://schemas.openxmlformats.org/spreadsheetml/2006/main" count="492" uniqueCount="52">
  <si>
    <t>INSTITUTO ELECTORAL Y DE PARTICIPACION CIUDADANA DEL ESTADO DE JALISCO</t>
  </si>
  <si>
    <t>F E B R E R O   2 0 1 1</t>
  </si>
  <si>
    <t>C O N C E P T O</t>
  </si>
  <si>
    <t xml:space="preserve">I M P O R T E </t>
  </si>
  <si>
    <t>FONDO FIJO DE CAJA</t>
  </si>
  <si>
    <t>BANCOS CTA. DE CHEQUES</t>
  </si>
  <si>
    <t>INVERSIONES</t>
  </si>
  <si>
    <t>DEUDORES DIVERSOS</t>
  </si>
  <si>
    <t>FUNCIONARIOS Y EMPLEADOS</t>
  </si>
  <si>
    <t>ANTICIPO A PROVEEDORES</t>
  </si>
  <si>
    <t>SUBSIDIO AL EMPLEO</t>
  </si>
  <si>
    <t xml:space="preserve">TOTAL ACTIVO CIRCULANTE </t>
  </si>
  <si>
    <t>MOBILIARIO Y EQUIPO DE OFICINA</t>
  </si>
  <si>
    <t>EQUIPO DE TRANSPORTE</t>
  </si>
  <si>
    <t>EQUIPO DE CÓMPUTO</t>
  </si>
  <si>
    <t>EQUIPO DE COMUNICACIÓN</t>
  </si>
  <si>
    <t>PROGRAMAS DE CÓMPUTO</t>
  </si>
  <si>
    <t>EQUIPO DE AUDIO Y VIDEO</t>
  </si>
  <si>
    <t>Depreciación Acumulada</t>
  </si>
  <si>
    <t xml:space="preserve">TOTAL ACTIVO FIJO </t>
  </si>
  <si>
    <t>MEJORAS A LOCALES ARRENDADOS</t>
  </si>
  <si>
    <t>Amortización Acumulada a Locales Arrendados</t>
  </si>
  <si>
    <t>GASTOS DE INSTALACIÓN</t>
  </si>
  <si>
    <t>Amortización acumulada Gastos de Instalación</t>
  </si>
  <si>
    <t>DEPÓSITOS EN GARANTíA</t>
  </si>
  <si>
    <t>PAGOS ANTICIPADOS</t>
  </si>
  <si>
    <t xml:space="preserve">TOTAL ACTIVO DIFERIDO </t>
  </si>
  <si>
    <t>TOTAL ACTIVO</t>
  </si>
  <si>
    <t>ACREEDORES DIVERSOS</t>
  </si>
  <si>
    <t>IMPUESTOS POR PAGAR</t>
  </si>
  <si>
    <t>PROVEEDORES</t>
  </si>
  <si>
    <t>SUELDOS Y SALARIOS POR PAGAR</t>
  </si>
  <si>
    <t>CUENTAS POR PAGAR</t>
  </si>
  <si>
    <t xml:space="preserve">TOTAL PASIVO CIRCULANTE </t>
  </si>
  <si>
    <t>PATRIMONIO</t>
  </si>
  <si>
    <t>ASIGNACION PRESUPUESTAL-ADQ. ACTIVOS</t>
  </si>
  <si>
    <t>RESULTADOS DE EJERCICIOS ANTERIORES</t>
  </si>
  <si>
    <t>RESULTADO DEL EJERCICIO</t>
  </si>
  <si>
    <t>TOTAL PATRIMONIO</t>
  </si>
  <si>
    <t>TOTAL PASIVO Y PATRIMONIO</t>
  </si>
  <si>
    <t>M A R Z O   2 0 1 1</t>
  </si>
  <si>
    <t>A B R I L   2 0 1 1</t>
  </si>
  <si>
    <t>M A Y O      2 0 1 1</t>
  </si>
  <si>
    <t>J U N I O      2 0 1 1</t>
  </si>
  <si>
    <t>J U L I O      2 0 1 1</t>
  </si>
  <si>
    <t>A G O S T O      2 0 1 1</t>
  </si>
  <si>
    <t>S E P T I E M B R E      2 0 1 1</t>
  </si>
  <si>
    <t>O C T U B R E      2 0 1 1</t>
  </si>
  <si>
    <t>N O V I E M B R E      2 0 1 1</t>
  </si>
  <si>
    <t>D I C I E M B R E      2 0 1 1</t>
  </si>
  <si>
    <t>BALANCE GENERAL</t>
  </si>
  <si>
    <t>E N E R O   2 0 1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</si>
</sst>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m/yyyy"/>
    <numFmt numFmtId="166" formatCode="_-* #,##0.00\ _P_t_s_-;\-* #,##0.00\ _P_t_s_-;_-* &quot;-&quot;??\ _P_t_s_-;_-@_-"/>
  </numFmts>
  <fonts count="9" x14ac:knownFonts="1">
    <font>
      <sz val="12"/>
      <name val="Garamond"/>
    </font>
    <font>
      <sz val="12"/>
      <name val="Garamond"/>
    </font>
    <font>
      <sz val="12"/>
      <name val="Trebuchet MS"/>
      <family val="2"/>
    </font>
    <font>
      <b/>
      <sz val="15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sz val="10"/>
      <name val="Arial"/>
    </font>
    <font>
      <sz val="1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</cellStyleXfs>
  <cellXfs count="3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4" fontId="3" fillId="2" borderId="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17" fontId="3" fillId="2" borderId="5" xfId="0" applyNumberFormat="1" applyFont="1" applyFill="1" applyBorder="1" applyAlignment="1">
      <alignment horizontal="center" vertical="center"/>
    </xf>
    <xf numFmtId="17" fontId="3" fillId="2" borderId="6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/>
    <xf numFmtId="4" fontId="4" fillId="2" borderId="7" xfId="0" applyNumberFormat="1" applyFont="1" applyFill="1" applyBorder="1" applyAlignment="1">
      <alignment horizontal="center" vertical="center"/>
    </xf>
    <xf numFmtId="37" fontId="4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9" xfId="0" applyNumberFormat="1" applyFont="1" applyBorder="1" applyAlignment="1">
      <alignment vertical="center"/>
    </xf>
    <xf numFmtId="37" fontId="2" fillId="0" borderId="10" xfId="0" applyNumberFormat="1" applyFont="1" applyBorder="1"/>
    <xf numFmtId="37" fontId="2" fillId="0" borderId="11" xfId="0" applyNumberFormat="1" applyFont="1" applyBorder="1"/>
    <xf numFmtId="0" fontId="5" fillId="0" borderId="0" xfId="0" applyFont="1" applyAlignment="1">
      <alignment vertical="center"/>
    </xf>
    <xf numFmtId="164" fontId="2" fillId="0" borderId="11" xfId="0" applyNumberFormat="1" applyFont="1" applyBorder="1"/>
    <xf numFmtId="4" fontId="6" fillId="2" borderId="12" xfId="0" applyNumberFormat="1" applyFont="1" applyFill="1" applyBorder="1" applyAlignment="1">
      <alignment vertical="center"/>
    </xf>
    <xf numFmtId="37" fontId="6" fillId="2" borderId="13" xfId="0" applyNumberFormat="1" applyFont="1" applyFill="1" applyBorder="1"/>
    <xf numFmtId="4" fontId="6" fillId="0" borderId="9" xfId="0" applyNumberFormat="1" applyFont="1" applyBorder="1" applyAlignment="1">
      <alignment vertical="center"/>
    </xf>
    <xf numFmtId="37" fontId="6" fillId="0" borderId="10" xfId="0" applyNumberFormat="1" applyFont="1" applyBorder="1" applyAlignment="1">
      <alignment vertical="center"/>
    </xf>
    <xf numFmtId="37" fontId="6" fillId="0" borderId="11" xfId="0" applyNumberFormat="1" applyFont="1" applyBorder="1" applyAlignment="1">
      <alignment vertical="center"/>
    </xf>
    <xf numFmtId="4" fontId="6" fillId="0" borderId="9" xfId="0" applyNumberFormat="1" applyFont="1" applyFill="1" applyBorder="1" applyAlignment="1">
      <alignment vertical="center"/>
    </xf>
    <xf numFmtId="37" fontId="6" fillId="0" borderId="11" xfId="0" applyNumberFormat="1" applyFon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14" xfId="0" applyNumberFormat="1" applyFont="1" applyBorder="1"/>
    <xf numFmtId="4" fontId="6" fillId="0" borderId="15" xfId="0" applyNumberFormat="1" applyFont="1" applyFill="1" applyBorder="1" applyAlignment="1">
      <alignment vertical="center"/>
    </xf>
    <xf numFmtId="37" fontId="6" fillId="0" borderId="10" xfId="0" applyNumberFormat="1" applyFont="1" applyFill="1" applyBorder="1"/>
    <xf numFmtId="0" fontId="2" fillId="0" borderId="0" xfId="0" applyFont="1" applyFill="1" applyAlignment="1">
      <alignment vertical="center"/>
    </xf>
    <xf numFmtId="37" fontId="2" fillId="0" borderId="11" xfId="0" applyNumberFormat="1" applyFont="1" applyFill="1" applyBorder="1" applyAlignment="1">
      <alignment vertical="center"/>
    </xf>
  </cellXfs>
  <cellStyles count="4">
    <cellStyle name="Fecha" xfId="1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49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214924.71</v>
      </c>
    </row>
    <row r="8" spans="2:3" s="15" customFormat="1" ht="21" customHeight="1" x14ac:dyDescent="0.35">
      <c r="B8" s="12" t="s">
        <v>5</v>
      </c>
      <c r="C8" s="14">
        <v>21764275</v>
      </c>
    </row>
    <row r="9" spans="2:3" s="11" customFormat="1" ht="2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61284652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3153</v>
      </c>
    </row>
    <row r="14" spans="2:3" s="11" customFormat="1" ht="21" customHeight="1" thickBot="1" x14ac:dyDescent="0.4">
      <c r="B14" s="17" t="s">
        <v>11</v>
      </c>
      <c r="C14" s="18">
        <f>SUM(C7:C13)</f>
        <v>83267004.710000008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5048787</v>
      </c>
    </row>
    <row r="17" spans="2:3" s="11" customFormat="1" ht="21" customHeight="1" x14ac:dyDescent="0.35">
      <c r="B17" s="12" t="s">
        <v>13</v>
      </c>
      <c r="C17" s="14">
        <v>2796941</v>
      </c>
    </row>
    <row r="18" spans="2:3" s="11" customFormat="1" ht="21" customHeight="1" x14ac:dyDescent="0.35">
      <c r="B18" s="12" t="s">
        <v>14</v>
      </c>
      <c r="C18" s="14">
        <v>30715714.539999999</v>
      </c>
    </row>
    <row r="19" spans="2:3" s="11" customFormat="1" ht="21" customHeight="1" x14ac:dyDescent="0.35">
      <c r="B19" s="12" t="s">
        <v>15</v>
      </c>
      <c r="C19" s="14">
        <v>347705.97</v>
      </c>
    </row>
    <row r="20" spans="2:3" s="11" customFormat="1" ht="21" customHeight="1" x14ac:dyDescent="0.35">
      <c r="B20" s="12" t="s">
        <v>16</v>
      </c>
      <c r="C20" s="14">
        <v>2846762.58</v>
      </c>
    </row>
    <row r="21" spans="2:3" s="11" customFormat="1" ht="21" customHeight="1" x14ac:dyDescent="0.35">
      <c r="B21" s="12" t="s">
        <v>17</v>
      </c>
      <c r="C21" s="14">
        <v>465796.77</v>
      </c>
    </row>
    <row r="22" spans="2:3" s="11" customFormat="1" ht="21" customHeight="1" x14ac:dyDescent="0.35">
      <c r="B22" s="12" t="s">
        <v>18</v>
      </c>
      <c r="C22" s="16">
        <v>-18859581</v>
      </c>
    </row>
    <row r="23" spans="2:3" s="11" customFormat="1" ht="21" customHeight="1" thickBot="1" x14ac:dyDescent="0.4">
      <c r="B23" s="17" t="s">
        <v>19</v>
      </c>
      <c r="C23" s="18">
        <f>SUM(C16:C22)</f>
        <v>23362126.859999999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-28833</v>
      </c>
    </row>
    <row r="29" spans="2:3" s="11" customFormat="1" ht="21" customHeight="1" x14ac:dyDescent="0.35">
      <c r="B29" s="12" t="s">
        <v>24</v>
      </c>
      <c r="C29" s="14">
        <v>622188</v>
      </c>
    </row>
    <row r="30" spans="2:3" s="11" customFormat="1" ht="21" hidden="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638888.24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107268019.81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250309</v>
      </c>
    </row>
    <row r="36" spans="2:4" s="11" customFormat="1" ht="21" customHeight="1" x14ac:dyDescent="0.35">
      <c r="B36" s="24" t="s">
        <v>29</v>
      </c>
      <c r="C36" s="16">
        <v>5763855</v>
      </c>
      <c r="D36" s="25"/>
    </row>
    <row r="37" spans="2:4" s="11" customFormat="1" ht="21" customHeight="1" x14ac:dyDescent="0.35">
      <c r="B37" s="24" t="s">
        <v>30</v>
      </c>
      <c r="C37" s="16">
        <v>1050130</v>
      </c>
      <c r="D37" s="25"/>
    </row>
    <row r="38" spans="2:4" s="11" customFormat="1" ht="21" customHeight="1" x14ac:dyDescent="0.35">
      <c r="B38" s="24" t="s">
        <v>31</v>
      </c>
      <c r="C38" s="16">
        <v>551726</v>
      </c>
    </row>
    <row r="39" spans="2:4" s="11" customFormat="1" ht="21" customHeight="1" x14ac:dyDescent="0.35">
      <c r="B39" s="24" t="s">
        <v>32</v>
      </c>
      <c r="C39" s="26">
        <v>31679</v>
      </c>
    </row>
    <row r="40" spans="2:4" s="11" customFormat="1" ht="21" customHeight="1" thickBot="1" x14ac:dyDescent="0.4">
      <c r="B40" s="17" t="s">
        <v>33</v>
      </c>
      <c r="C40" s="18">
        <f>SUM(C35:C39)</f>
        <v>7647699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25266807</v>
      </c>
    </row>
    <row r="44" spans="2:4" s="11" customFormat="1" ht="21" customHeight="1" x14ac:dyDescent="0.35">
      <c r="B44" s="24" t="s">
        <v>36</v>
      </c>
      <c r="C44" s="16">
        <v>29872679.010000002</v>
      </c>
    </row>
    <row r="45" spans="2:4" s="11" customFormat="1" ht="21" customHeight="1" x14ac:dyDescent="0.35">
      <c r="B45" s="24" t="s">
        <v>37</v>
      </c>
      <c r="C45" s="26">
        <v>44438827</v>
      </c>
    </row>
    <row r="46" spans="2:4" s="11" customFormat="1" ht="21" customHeight="1" thickBot="1" x14ac:dyDescent="0.4">
      <c r="B46" s="17" t="s">
        <v>38</v>
      </c>
      <c r="C46" s="18">
        <f>SUM(C42:C45)+1</f>
        <v>99620322.480000004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+C46+C40-1</f>
        <v>107268020.48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40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113425</v>
      </c>
    </row>
    <row r="8" spans="2:3" s="15" customFormat="1" ht="21" customHeight="1" x14ac:dyDescent="0.35">
      <c r="B8" s="12" t="s">
        <v>5</v>
      </c>
      <c r="C8" s="14">
        <v>50279300</v>
      </c>
    </row>
    <row r="9" spans="2:3" s="11" customFormat="1" ht="21" hidden="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2775720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0</v>
      </c>
    </row>
    <row r="14" spans="2:3" s="11" customFormat="1" ht="21" customHeight="1" thickBot="1" x14ac:dyDescent="0.4">
      <c r="B14" s="17" t="s">
        <v>11</v>
      </c>
      <c r="C14" s="18">
        <f>SUM(C7:C13)</f>
        <v>53168445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4794226.05</v>
      </c>
    </row>
    <row r="17" spans="2:3" s="11" customFormat="1" ht="21" customHeight="1" x14ac:dyDescent="0.35">
      <c r="B17" s="12" t="s">
        <v>13</v>
      </c>
      <c r="C17" s="14">
        <v>2833750.33</v>
      </c>
    </row>
    <row r="18" spans="2:3" s="11" customFormat="1" ht="21" customHeight="1" x14ac:dyDescent="0.35">
      <c r="B18" s="12" t="s">
        <v>14</v>
      </c>
      <c r="C18" s="14">
        <v>11933000.51</v>
      </c>
    </row>
    <row r="19" spans="2:3" s="11" customFormat="1" ht="21" customHeight="1" x14ac:dyDescent="0.35">
      <c r="B19" s="12" t="s">
        <v>15</v>
      </c>
      <c r="C19" s="14">
        <v>349912.97</v>
      </c>
    </row>
    <row r="20" spans="2:3" s="11" customFormat="1" ht="21" customHeight="1" x14ac:dyDescent="0.35">
      <c r="B20" s="12" t="s">
        <v>16</v>
      </c>
      <c r="C20" s="14">
        <v>2619422.36</v>
      </c>
    </row>
    <row r="21" spans="2:3" s="11" customFormat="1" ht="21" customHeight="1" x14ac:dyDescent="0.35">
      <c r="B21" s="12" t="s">
        <v>17</v>
      </c>
      <c r="C21" s="14">
        <v>446475.81</v>
      </c>
    </row>
    <row r="22" spans="2:3" s="11" customFormat="1" ht="21" customHeight="1" x14ac:dyDescent="0.35">
      <c r="B22" s="12" t="s">
        <v>18</v>
      </c>
      <c r="C22" s="16">
        <v>-16528256.560000001</v>
      </c>
    </row>
    <row r="23" spans="2:3" s="11" customFormat="1" ht="21" customHeight="1" thickBot="1" x14ac:dyDescent="0.4">
      <c r="B23" s="17" t="s">
        <v>19</v>
      </c>
      <c r="C23" s="18">
        <f>SUM(C16:C22)</f>
        <v>6448531.4699999969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-26934</v>
      </c>
    </row>
    <row r="29" spans="2:3" s="11" customFormat="1" ht="21" customHeight="1" x14ac:dyDescent="0.35">
      <c r="B29" s="12" t="s">
        <v>24</v>
      </c>
      <c r="C29" s="14">
        <v>120452</v>
      </c>
    </row>
    <row r="30" spans="2:3" s="11" customFormat="1" ht="2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139051.24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59756027.709999993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19905</v>
      </c>
    </row>
    <row r="36" spans="2:4" s="11" customFormat="1" ht="21" customHeight="1" x14ac:dyDescent="0.35">
      <c r="B36" s="24" t="s">
        <v>29</v>
      </c>
      <c r="C36" s="16">
        <v>1218646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41223</v>
      </c>
    </row>
    <row r="39" spans="2:4" s="11" customFormat="1" ht="21" customHeight="1" x14ac:dyDescent="0.35">
      <c r="B39" s="24" t="s">
        <v>32</v>
      </c>
      <c r="C39" s="26">
        <v>85060</v>
      </c>
    </row>
    <row r="40" spans="2:4" s="11" customFormat="1" ht="21" customHeight="1" thickBot="1" x14ac:dyDescent="0.4">
      <c r="B40" s="17" t="s">
        <v>33</v>
      </c>
      <c r="C40" s="18">
        <f>SUM(C35:C39)</f>
        <v>1364834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23531811</v>
      </c>
    </row>
    <row r="44" spans="2:4" s="11" customFormat="1" ht="21" customHeight="1" x14ac:dyDescent="0.35">
      <c r="B44" s="24" t="s">
        <v>36</v>
      </c>
      <c r="C44" s="16">
        <v>29872679</v>
      </c>
    </row>
    <row r="45" spans="2:4" s="11" customFormat="1" ht="21" customHeight="1" x14ac:dyDescent="0.35">
      <c r="B45" s="24" t="s">
        <v>37</v>
      </c>
      <c r="C45" s="26">
        <v>4944695</v>
      </c>
    </row>
    <row r="46" spans="2:4" s="11" customFormat="1" ht="21" customHeight="1" thickBot="1" x14ac:dyDescent="0.4">
      <c r="B46" s="17" t="s">
        <v>38</v>
      </c>
      <c r="C46" s="18">
        <f>SUM(C42:C45)</f>
        <v>58391193.469999999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</f>
        <v>59756027.469999999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1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113425</v>
      </c>
    </row>
    <row r="8" spans="2:3" s="15" customFormat="1" ht="21" customHeight="1" x14ac:dyDescent="0.35">
      <c r="B8" s="12" t="s">
        <v>5</v>
      </c>
      <c r="C8" s="14">
        <v>49056874</v>
      </c>
    </row>
    <row r="9" spans="2:3" s="11" customFormat="1" ht="21" hidden="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2353285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0</v>
      </c>
    </row>
    <row r="14" spans="2:3" s="11" customFormat="1" ht="21" customHeight="1" thickBot="1" x14ac:dyDescent="0.4">
      <c r="B14" s="17" t="s">
        <v>11</v>
      </c>
      <c r="C14" s="18">
        <f>SUM(C7:C13)</f>
        <v>51523584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4777350</v>
      </c>
    </row>
    <row r="17" spans="2:3" s="11" customFormat="1" ht="21" customHeight="1" x14ac:dyDescent="0.35">
      <c r="B17" s="12" t="s">
        <v>13</v>
      </c>
      <c r="C17" s="14">
        <v>2833750.33</v>
      </c>
    </row>
    <row r="18" spans="2:3" s="11" customFormat="1" ht="21" customHeight="1" x14ac:dyDescent="0.35">
      <c r="B18" s="12" t="s">
        <v>14</v>
      </c>
      <c r="C18" s="14">
        <v>11933001</v>
      </c>
    </row>
    <row r="19" spans="2:3" s="11" customFormat="1" ht="21" customHeight="1" x14ac:dyDescent="0.35">
      <c r="B19" s="12" t="s">
        <v>15</v>
      </c>
      <c r="C19" s="14">
        <v>337613.97</v>
      </c>
    </row>
    <row r="20" spans="2:3" s="11" customFormat="1" ht="21" customHeight="1" x14ac:dyDescent="0.35">
      <c r="B20" s="12" t="s">
        <v>16</v>
      </c>
      <c r="C20" s="14">
        <v>2619422</v>
      </c>
    </row>
    <row r="21" spans="2:3" s="11" customFormat="1" ht="21" customHeight="1" x14ac:dyDescent="0.35">
      <c r="B21" s="12" t="s">
        <v>17</v>
      </c>
      <c r="C21" s="14">
        <v>446475.81</v>
      </c>
    </row>
    <row r="22" spans="2:3" s="11" customFormat="1" ht="21" customHeight="1" x14ac:dyDescent="0.35">
      <c r="B22" s="12" t="s">
        <v>18</v>
      </c>
      <c r="C22" s="16">
        <v>-16528257</v>
      </c>
    </row>
    <row r="23" spans="2:3" s="11" customFormat="1" ht="21" customHeight="1" thickBot="1" x14ac:dyDescent="0.4">
      <c r="B23" s="17" t="s">
        <v>19</v>
      </c>
      <c r="C23" s="18">
        <f>SUM(C16:C22)+1</f>
        <v>6419357.1099999957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-26934</v>
      </c>
    </row>
    <row r="29" spans="2:3" s="11" customFormat="1" ht="21" customHeight="1" x14ac:dyDescent="0.35">
      <c r="B29" s="12" t="s">
        <v>24</v>
      </c>
      <c r="C29" s="14">
        <v>120452</v>
      </c>
    </row>
    <row r="30" spans="2:3" s="11" customFormat="1" ht="2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139051.24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58081992.349999994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24934</v>
      </c>
    </row>
    <row r="36" spans="2:4" s="11" customFormat="1" ht="21" customHeight="1" x14ac:dyDescent="0.35">
      <c r="B36" s="24" t="s">
        <v>29</v>
      </c>
      <c r="C36" s="16">
        <v>1195302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41223</v>
      </c>
    </row>
    <row r="39" spans="2:4" s="11" customFormat="1" ht="21" customHeight="1" x14ac:dyDescent="0.35">
      <c r="B39" s="24" t="s">
        <v>32</v>
      </c>
      <c r="C39" s="26">
        <v>82631</v>
      </c>
    </row>
    <row r="40" spans="2:4" s="11" customFormat="1" ht="21" customHeight="1" thickBot="1" x14ac:dyDescent="0.4">
      <c r="B40" s="17" t="s">
        <v>33</v>
      </c>
      <c r="C40" s="18">
        <f>SUM(C35:C39)</f>
        <v>1344090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23531811</v>
      </c>
    </row>
    <row r="44" spans="2:4" s="11" customFormat="1" ht="21" customHeight="1" x14ac:dyDescent="0.35">
      <c r="B44" s="24" t="s">
        <v>36</v>
      </c>
      <c r="C44" s="16">
        <v>29872679</v>
      </c>
    </row>
    <row r="45" spans="2:4" s="11" customFormat="1" ht="21" customHeight="1" x14ac:dyDescent="0.35">
      <c r="B45" s="24" t="s">
        <v>37</v>
      </c>
      <c r="C45" s="26">
        <v>3291404</v>
      </c>
    </row>
    <row r="46" spans="2:4" s="11" customFormat="1" ht="21" customHeight="1" thickBot="1" x14ac:dyDescent="0.4">
      <c r="B46" s="17" t="s">
        <v>38</v>
      </c>
      <c r="C46" s="18">
        <f>SUM(C42:C45)</f>
        <v>56737902.469999999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</f>
        <v>58081992.469999999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abSelected="1" topLeftCell="B1" zoomScale="75" workbookViewId="0">
      <selection activeCell="C45" sqref="C45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51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113425</v>
      </c>
    </row>
    <row r="8" spans="2:3" s="15" customFormat="1" ht="21" customHeight="1" x14ac:dyDescent="0.35">
      <c r="B8" s="12" t="s">
        <v>5</v>
      </c>
      <c r="C8" s="14">
        <v>47020777</v>
      </c>
    </row>
    <row r="9" spans="2:3" s="11" customFormat="1" ht="21" hidden="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2133814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0</v>
      </c>
    </row>
    <row r="14" spans="2:3" s="11" customFormat="1" ht="21" customHeight="1" thickBot="1" x14ac:dyDescent="0.4">
      <c r="B14" s="17" t="s">
        <v>11</v>
      </c>
      <c r="C14" s="18">
        <f>SUM(C7:C13)</f>
        <v>49268016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4777350</v>
      </c>
    </row>
    <row r="17" spans="2:3" s="11" customFormat="1" ht="21" customHeight="1" x14ac:dyDescent="0.35">
      <c r="B17" s="12" t="s">
        <v>13</v>
      </c>
      <c r="C17" s="14">
        <v>2833750.33</v>
      </c>
    </row>
    <row r="18" spans="2:3" s="11" customFormat="1" ht="21" customHeight="1" x14ac:dyDescent="0.35">
      <c r="B18" s="12" t="s">
        <v>14</v>
      </c>
      <c r="C18" s="14">
        <v>11933001</v>
      </c>
    </row>
    <row r="19" spans="2:3" s="11" customFormat="1" ht="21" customHeight="1" x14ac:dyDescent="0.35">
      <c r="B19" s="12" t="s">
        <v>15</v>
      </c>
      <c r="C19" s="14">
        <v>337613.97</v>
      </c>
    </row>
    <row r="20" spans="2:3" s="11" customFormat="1" ht="21" customHeight="1" x14ac:dyDescent="0.35">
      <c r="B20" s="12" t="s">
        <v>16</v>
      </c>
      <c r="C20" s="14">
        <v>2619422</v>
      </c>
    </row>
    <row r="21" spans="2:3" s="11" customFormat="1" ht="21" customHeight="1" x14ac:dyDescent="0.35">
      <c r="B21" s="12" t="s">
        <v>17</v>
      </c>
      <c r="C21" s="14">
        <v>446475.81</v>
      </c>
    </row>
    <row r="22" spans="2:3" s="11" customFormat="1" ht="21" customHeight="1" x14ac:dyDescent="0.35">
      <c r="B22" s="12" t="s">
        <v>18</v>
      </c>
      <c r="C22" s="16">
        <v>-16328088</v>
      </c>
    </row>
    <row r="23" spans="2:3" s="11" customFormat="1" ht="21" customHeight="1" thickBot="1" x14ac:dyDescent="0.4">
      <c r="B23" s="17" t="s">
        <v>19</v>
      </c>
      <c r="C23" s="18">
        <f>SUM(C16:C22)+1</f>
        <v>6619526.1099999957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-26744</v>
      </c>
    </row>
    <row r="29" spans="2:3" s="11" customFormat="1" ht="21" customHeight="1" x14ac:dyDescent="0.35">
      <c r="B29" s="12" t="s">
        <v>24</v>
      </c>
      <c r="C29" s="14">
        <v>120452</v>
      </c>
    </row>
    <row r="30" spans="2:3" s="11" customFormat="1" ht="2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139241.24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56026783.349999994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38169</v>
      </c>
    </row>
    <row r="36" spans="2:4" s="11" customFormat="1" ht="21" customHeight="1" x14ac:dyDescent="0.35">
      <c r="B36" s="24" t="s">
        <v>29</v>
      </c>
      <c r="C36" s="16">
        <v>1212619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46500</v>
      </c>
    </row>
    <row r="39" spans="2:4" s="11" customFormat="1" ht="21" customHeight="1" x14ac:dyDescent="0.35">
      <c r="B39" s="24" t="s">
        <v>32</v>
      </c>
      <c r="C39" s="26">
        <v>62020</v>
      </c>
    </row>
    <row r="40" spans="2:4" s="11" customFormat="1" ht="21" customHeight="1" thickBot="1" x14ac:dyDescent="0.4">
      <c r="B40" s="17" t="s">
        <v>33</v>
      </c>
      <c r="C40" s="18">
        <f>SUM(C35:C39)</f>
        <v>1359308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23531811</v>
      </c>
    </row>
    <row r="44" spans="2:4" s="11" customFormat="1" ht="21" customHeight="1" x14ac:dyDescent="0.35">
      <c r="B44" s="24" t="s">
        <v>36</v>
      </c>
      <c r="C44" s="16">
        <v>29872679</v>
      </c>
    </row>
    <row r="45" spans="2:4" s="11" customFormat="1" ht="21" customHeight="1" x14ac:dyDescent="0.35">
      <c r="B45" s="24" t="s">
        <v>37</v>
      </c>
      <c r="C45" s="26">
        <v>1220976</v>
      </c>
    </row>
    <row r="46" spans="2:4" s="11" customFormat="1" ht="21" customHeight="1" thickBot="1" x14ac:dyDescent="0.4">
      <c r="B46" s="17" t="s">
        <v>38</v>
      </c>
      <c r="C46" s="18">
        <f>SUM(C42:C45)</f>
        <v>54667474.469999999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</f>
        <v>56026782.469999999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48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214924.71</v>
      </c>
    </row>
    <row r="8" spans="2:3" s="15" customFormat="1" ht="21" customHeight="1" x14ac:dyDescent="0.35">
      <c r="B8" s="12" t="s">
        <v>5</v>
      </c>
      <c r="C8" s="14">
        <v>33404783.879999999</v>
      </c>
    </row>
    <row r="9" spans="2:3" s="11" customFormat="1" ht="2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2510390.56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124005.23</v>
      </c>
    </row>
    <row r="14" spans="2:3" s="11" customFormat="1" ht="21" customHeight="1" thickBot="1" x14ac:dyDescent="0.4">
      <c r="B14" s="17" t="s">
        <v>11</v>
      </c>
      <c r="C14" s="18">
        <f>SUM(C7:C13)</f>
        <v>36254104.379999995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5034800.43</v>
      </c>
    </row>
    <row r="17" spans="2:3" s="11" customFormat="1" ht="21" customHeight="1" x14ac:dyDescent="0.35">
      <c r="B17" s="12" t="s">
        <v>13</v>
      </c>
      <c r="C17" s="14">
        <v>2668326.33</v>
      </c>
    </row>
    <row r="18" spans="2:3" s="11" customFormat="1" ht="21" customHeight="1" x14ac:dyDescent="0.35">
      <c r="B18" s="12" t="s">
        <v>14</v>
      </c>
      <c r="C18" s="14">
        <v>30715714.539999999</v>
      </c>
    </row>
    <row r="19" spans="2:3" s="11" customFormat="1" ht="21" customHeight="1" x14ac:dyDescent="0.35">
      <c r="B19" s="12" t="s">
        <v>15</v>
      </c>
      <c r="C19" s="14">
        <v>347705.97</v>
      </c>
    </row>
    <row r="20" spans="2:3" s="11" customFormat="1" ht="21" customHeight="1" x14ac:dyDescent="0.35">
      <c r="B20" s="12" t="s">
        <v>16</v>
      </c>
      <c r="C20" s="14">
        <v>2846762.58</v>
      </c>
    </row>
    <row r="21" spans="2:3" s="11" customFormat="1" ht="21" customHeight="1" x14ac:dyDescent="0.35">
      <c r="B21" s="12" t="s">
        <v>17</v>
      </c>
      <c r="C21" s="14">
        <v>465796.77</v>
      </c>
    </row>
    <row r="22" spans="2:3" s="11" customFormat="1" ht="21" customHeight="1" x14ac:dyDescent="0.35">
      <c r="B22" s="12" t="s">
        <v>18</v>
      </c>
      <c r="C22" s="16">
        <v>-18181910.559999999</v>
      </c>
    </row>
    <row r="23" spans="2:3" s="11" customFormat="1" ht="21" customHeight="1" thickBot="1" x14ac:dyDescent="0.4">
      <c r="B23" s="17" t="s">
        <v>19</v>
      </c>
      <c r="C23" s="18">
        <f>SUM(C16:C22)</f>
        <v>23897196.059999999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-28643.21</v>
      </c>
    </row>
    <row r="29" spans="2:3" s="11" customFormat="1" ht="21" customHeight="1" x14ac:dyDescent="0.35">
      <c r="B29" s="12" t="s">
        <v>24</v>
      </c>
      <c r="C29" s="14">
        <v>266464</v>
      </c>
    </row>
    <row r="30" spans="2:3" s="11" customFormat="1" ht="21" hidden="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283354.03000000003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60434654.469999999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19905</v>
      </c>
    </row>
    <row r="36" spans="2:4" s="11" customFormat="1" ht="21" customHeight="1" x14ac:dyDescent="0.35">
      <c r="B36" s="24" t="s">
        <v>29</v>
      </c>
      <c r="C36" s="16">
        <v>2106867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-214171</v>
      </c>
    </row>
    <row r="39" spans="2:4" s="11" customFormat="1" ht="21" customHeight="1" x14ac:dyDescent="0.35">
      <c r="B39" s="24" t="s">
        <v>32</v>
      </c>
      <c r="C39" s="26">
        <v>74159</v>
      </c>
    </row>
    <row r="40" spans="2:4" s="11" customFormat="1" ht="21" customHeight="1" thickBot="1" x14ac:dyDescent="0.4">
      <c r="B40" s="17" t="s">
        <v>33</v>
      </c>
      <c r="C40" s="18">
        <f>SUM(C35:C39)</f>
        <v>1986760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25209724</v>
      </c>
    </row>
    <row r="44" spans="2:4" s="11" customFormat="1" ht="21" customHeight="1" x14ac:dyDescent="0.35">
      <c r="B44" s="24" t="s">
        <v>36</v>
      </c>
      <c r="C44" s="16">
        <v>29872679.010000002</v>
      </c>
    </row>
    <row r="45" spans="2:4" s="11" customFormat="1" ht="21" customHeight="1" x14ac:dyDescent="0.35">
      <c r="B45" s="24" t="s">
        <v>37</v>
      </c>
      <c r="C45" s="26">
        <v>3323483</v>
      </c>
    </row>
    <row r="46" spans="2:4" s="11" customFormat="1" ht="21" customHeight="1" thickBot="1" x14ac:dyDescent="0.4">
      <c r="B46" s="17" t="s">
        <v>38</v>
      </c>
      <c r="C46" s="18">
        <f>SUM(C42:C45)+1</f>
        <v>58447895.480000004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+C46+C40-1</f>
        <v>60434654.480000004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47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113424.71</v>
      </c>
    </row>
    <row r="8" spans="2:3" s="15" customFormat="1" ht="21" customHeight="1" x14ac:dyDescent="0.35">
      <c r="B8" s="12" t="s">
        <v>5</v>
      </c>
      <c r="C8" s="14">
        <v>24665652</v>
      </c>
    </row>
    <row r="9" spans="2:3" s="11" customFormat="1" ht="21" customHeight="1" x14ac:dyDescent="0.35">
      <c r="B9" s="12" t="s">
        <v>6</v>
      </c>
      <c r="C9" s="14">
        <v>39999999</v>
      </c>
    </row>
    <row r="10" spans="2:3" s="11" customFormat="1" ht="21" customHeight="1" x14ac:dyDescent="0.35">
      <c r="B10" s="12" t="s">
        <v>7</v>
      </c>
      <c r="C10" s="14">
        <v>2426613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146</v>
      </c>
    </row>
    <row r="14" spans="2:3" s="11" customFormat="1" ht="21" customHeight="1" thickBot="1" x14ac:dyDescent="0.4">
      <c r="B14" s="17" t="s">
        <v>11</v>
      </c>
      <c r="C14" s="18">
        <f>SUM(C7:C13)</f>
        <v>67205834.710000008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5018104</v>
      </c>
    </row>
    <row r="17" spans="2:3" s="11" customFormat="1" ht="21" customHeight="1" x14ac:dyDescent="0.35">
      <c r="B17" s="12" t="s">
        <v>13</v>
      </c>
      <c r="C17" s="14">
        <v>2668326.33</v>
      </c>
    </row>
    <row r="18" spans="2:3" s="11" customFormat="1" ht="21" customHeight="1" x14ac:dyDescent="0.35">
      <c r="B18" s="12" t="s">
        <v>14</v>
      </c>
      <c r="C18" s="14">
        <v>11969368.07</v>
      </c>
    </row>
    <row r="19" spans="2:3" s="11" customFormat="1" ht="21" customHeight="1" x14ac:dyDescent="0.35">
      <c r="B19" s="12" t="s">
        <v>15</v>
      </c>
      <c r="C19" s="14">
        <v>347706</v>
      </c>
    </row>
    <row r="20" spans="2:3" s="11" customFormat="1" ht="21" customHeight="1" x14ac:dyDescent="0.35">
      <c r="B20" s="12" t="s">
        <v>16</v>
      </c>
      <c r="C20" s="14">
        <v>2656320.7999999998</v>
      </c>
    </row>
    <row r="21" spans="2:3" s="11" customFormat="1" ht="21" customHeight="1" x14ac:dyDescent="0.35">
      <c r="B21" s="12" t="s">
        <v>17</v>
      </c>
      <c r="C21" s="14">
        <v>465797</v>
      </c>
    </row>
    <row r="22" spans="2:3" s="11" customFormat="1" ht="21" customHeight="1" x14ac:dyDescent="0.35">
      <c r="B22" s="12" t="s">
        <v>18</v>
      </c>
      <c r="C22" s="16">
        <v>-17976825</v>
      </c>
    </row>
    <row r="23" spans="2:3" s="11" customFormat="1" ht="21" customHeight="1" thickBot="1" x14ac:dyDescent="0.4">
      <c r="B23" s="17" t="s">
        <v>19</v>
      </c>
      <c r="C23" s="18">
        <f>SUM(C16:C22)+1</f>
        <v>5148798.1999999993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-28453</v>
      </c>
    </row>
    <row r="29" spans="2:3" s="11" customFormat="1" ht="21" customHeight="1" x14ac:dyDescent="0.35">
      <c r="B29" s="12" t="s">
        <v>24</v>
      </c>
      <c r="C29" s="14">
        <v>162164</v>
      </c>
    </row>
    <row r="30" spans="2:3" s="11" customFormat="1" ht="21" hidden="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179244.24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72533877.150000006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19905</v>
      </c>
    </row>
    <row r="36" spans="2:4" s="11" customFormat="1" ht="21" customHeight="1" x14ac:dyDescent="0.35">
      <c r="B36" s="24" t="s">
        <v>29</v>
      </c>
      <c r="C36" s="16">
        <v>1407811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-50755</v>
      </c>
    </row>
    <row r="39" spans="2:4" s="11" customFormat="1" ht="21" customHeight="1" x14ac:dyDescent="0.35">
      <c r="B39" s="24" t="s">
        <v>32</v>
      </c>
      <c r="C39" s="26">
        <v>51783</v>
      </c>
    </row>
    <row r="40" spans="2:4" s="11" customFormat="1" ht="21" customHeight="1" thickBot="1" x14ac:dyDescent="0.4">
      <c r="B40" s="17" t="s">
        <v>33</v>
      </c>
      <c r="C40" s="18">
        <f>SUM(C35:C39)</f>
        <v>1428744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25152641</v>
      </c>
    </row>
    <row r="44" spans="2:4" s="11" customFormat="1" ht="21" customHeight="1" x14ac:dyDescent="0.35">
      <c r="B44" s="24" t="s">
        <v>36</v>
      </c>
      <c r="C44" s="16">
        <v>29872679.010000002</v>
      </c>
    </row>
    <row r="45" spans="2:4" s="11" customFormat="1" ht="21" customHeight="1" x14ac:dyDescent="0.35">
      <c r="B45" s="24" t="s">
        <v>37</v>
      </c>
      <c r="C45" s="26">
        <v>16037804</v>
      </c>
    </row>
    <row r="46" spans="2:4" s="11" customFormat="1" ht="21" customHeight="1" thickBot="1" x14ac:dyDescent="0.4">
      <c r="B46" s="17" t="s">
        <v>38</v>
      </c>
      <c r="C46" s="18">
        <f>SUM(C42:C45)+1</f>
        <v>71105133.480000004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</f>
        <v>72533877.480000004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46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113424.71</v>
      </c>
    </row>
    <row r="8" spans="2:3" s="15" customFormat="1" ht="21" customHeight="1" x14ac:dyDescent="0.35">
      <c r="B8" s="12" t="s">
        <v>5</v>
      </c>
      <c r="C8" s="14">
        <v>21486180</v>
      </c>
    </row>
    <row r="9" spans="2:3" s="11" customFormat="1" ht="21" customHeight="1" x14ac:dyDescent="0.35">
      <c r="B9" s="12" t="s">
        <v>6</v>
      </c>
      <c r="C9" s="14">
        <v>39999999</v>
      </c>
    </row>
    <row r="10" spans="2:3" s="11" customFormat="1" ht="21" customHeight="1" x14ac:dyDescent="0.35">
      <c r="B10" s="12" t="s">
        <v>7</v>
      </c>
      <c r="C10" s="14">
        <v>2495283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0</v>
      </c>
    </row>
    <row r="14" spans="2:3" s="11" customFormat="1" ht="21" customHeight="1" thickBot="1" x14ac:dyDescent="0.4">
      <c r="B14" s="17" t="s">
        <v>11</v>
      </c>
      <c r="C14" s="18">
        <f>SUM(C7:C13)</f>
        <v>64094886.710000001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5008743</v>
      </c>
    </row>
    <row r="17" spans="2:3" s="11" customFormat="1" ht="21" customHeight="1" x14ac:dyDescent="0.35">
      <c r="B17" s="12" t="s">
        <v>13</v>
      </c>
      <c r="C17" s="14">
        <v>2668326.33</v>
      </c>
    </row>
    <row r="18" spans="2:3" s="11" customFormat="1" ht="21" customHeight="1" x14ac:dyDescent="0.35">
      <c r="B18" s="12" t="s">
        <v>14</v>
      </c>
      <c r="C18" s="14">
        <v>11969368.07</v>
      </c>
    </row>
    <row r="19" spans="2:3" s="11" customFormat="1" ht="21" customHeight="1" x14ac:dyDescent="0.35">
      <c r="B19" s="12" t="s">
        <v>15</v>
      </c>
      <c r="C19" s="14">
        <v>337613.97</v>
      </c>
    </row>
    <row r="20" spans="2:3" s="11" customFormat="1" ht="21" customHeight="1" x14ac:dyDescent="0.35">
      <c r="B20" s="12" t="s">
        <v>16</v>
      </c>
      <c r="C20" s="14">
        <v>2656320.7999999998</v>
      </c>
    </row>
    <row r="21" spans="2:3" s="11" customFormat="1" ht="21" customHeight="1" x14ac:dyDescent="0.35">
      <c r="B21" s="12" t="s">
        <v>17</v>
      </c>
      <c r="C21" s="14">
        <v>465797</v>
      </c>
    </row>
    <row r="22" spans="2:3" s="11" customFormat="1" ht="21" customHeight="1" x14ac:dyDescent="0.35">
      <c r="B22" s="12" t="s">
        <v>18</v>
      </c>
      <c r="C22" s="16">
        <v>-17772892</v>
      </c>
    </row>
    <row r="23" spans="2:3" s="11" customFormat="1" ht="21" customHeight="1" thickBot="1" x14ac:dyDescent="0.4">
      <c r="B23" s="17" t="s">
        <v>19</v>
      </c>
      <c r="C23" s="18">
        <f>SUM(C16:C22)+1</f>
        <v>5333278.1699999981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-28263</v>
      </c>
    </row>
    <row r="29" spans="2:3" s="11" customFormat="1" ht="21" customHeight="1" x14ac:dyDescent="0.35">
      <c r="B29" s="12" t="s">
        <v>24</v>
      </c>
      <c r="C29" s="14">
        <v>162164</v>
      </c>
    </row>
    <row r="30" spans="2:3" s="11" customFormat="1" ht="21" hidden="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179434.23999999999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+C31+C23+C14-1</f>
        <v>69607598.120000005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19905</v>
      </c>
    </row>
    <row r="36" spans="2:4" s="11" customFormat="1" ht="21" customHeight="1" x14ac:dyDescent="0.35">
      <c r="B36" s="24" t="s">
        <v>29</v>
      </c>
      <c r="C36" s="16">
        <v>1903466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-202944</v>
      </c>
    </row>
    <row r="39" spans="2:4" s="11" customFormat="1" ht="21" customHeight="1" x14ac:dyDescent="0.35">
      <c r="B39" s="24" t="s">
        <v>32</v>
      </c>
      <c r="C39" s="26">
        <v>30754</v>
      </c>
    </row>
    <row r="40" spans="2:4" s="11" customFormat="1" ht="21" customHeight="1" thickBot="1" x14ac:dyDescent="0.4">
      <c r="B40" s="17" t="s">
        <v>33</v>
      </c>
      <c r="C40" s="18">
        <f>SUM(C35:C39)</f>
        <v>1751181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25095558</v>
      </c>
    </row>
    <row r="44" spans="2:4" s="11" customFormat="1" ht="21" customHeight="1" x14ac:dyDescent="0.35">
      <c r="B44" s="24" t="s">
        <v>36</v>
      </c>
      <c r="C44" s="16">
        <v>29872679.010000002</v>
      </c>
    </row>
    <row r="45" spans="2:4" s="11" customFormat="1" ht="21" customHeight="1" x14ac:dyDescent="0.35">
      <c r="B45" s="24" t="s">
        <v>37</v>
      </c>
      <c r="C45" s="26">
        <v>12846171</v>
      </c>
    </row>
    <row r="46" spans="2:4" s="11" customFormat="1" ht="21" customHeight="1" thickBot="1" x14ac:dyDescent="0.4">
      <c r="B46" s="17" t="s">
        <v>38</v>
      </c>
      <c r="C46" s="18">
        <f>SUM(C42:C45)</f>
        <v>67856416.480000004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+C46+C40+1</f>
        <v>69607598.480000004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45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113424.71</v>
      </c>
    </row>
    <row r="8" spans="2:3" s="15" customFormat="1" ht="21" customHeight="1" x14ac:dyDescent="0.35">
      <c r="B8" s="12" t="s">
        <v>5</v>
      </c>
      <c r="C8" s="14">
        <v>59022929</v>
      </c>
    </row>
    <row r="9" spans="2:3" s="11" customFormat="1" ht="21" hidden="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2619605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0</v>
      </c>
    </row>
    <row r="14" spans="2:3" s="11" customFormat="1" ht="21" customHeight="1" thickBot="1" x14ac:dyDescent="0.4">
      <c r="B14" s="17" t="s">
        <v>11</v>
      </c>
      <c r="C14" s="18">
        <f>SUM(C7:C13)</f>
        <v>61755958.710000001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4945657.79</v>
      </c>
    </row>
    <row r="17" spans="2:3" s="11" customFormat="1" ht="21" customHeight="1" x14ac:dyDescent="0.35">
      <c r="B17" s="12" t="s">
        <v>13</v>
      </c>
      <c r="C17" s="14">
        <v>2668326.33</v>
      </c>
    </row>
    <row r="18" spans="2:3" s="11" customFormat="1" ht="21" customHeight="1" x14ac:dyDescent="0.35">
      <c r="B18" s="12" t="s">
        <v>14</v>
      </c>
      <c r="C18" s="14">
        <v>11969368.07</v>
      </c>
    </row>
    <row r="19" spans="2:3" s="11" customFormat="1" ht="21" customHeight="1" x14ac:dyDescent="0.35">
      <c r="B19" s="12" t="s">
        <v>15</v>
      </c>
      <c r="C19" s="14">
        <v>337613.97</v>
      </c>
    </row>
    <row r="20" spans="2:3" s="11" customFormat="1" ht="21" customHeight="1" x14ac:dyDescent="0.35">
      <c r="B20" s="12" t="s">
        <v>16</v>
      </c>
      <c r="C20" s="14">
        <v>2656320.7999999998</v>
      </c>
    </row>
    <row r="21" spans="2:3" s="11" customFormat="1" ht="21" customHeight="1" x14ac:dyDescent="0.35">
      <c r="B21" s="12" t="s">
        <v>17</v>
      </c>
      <c r="C21" s="14">
        <v>446475.81</v>
      </c>
    </row>
    <row r="22" spans="2:3" s="11" customFormat="1" ht="21" customHeight="1" x14ac:dyDescent="0.35">
      <c r="B22" s="12" t="s">
        <v>18</v>
      </c>
      <c r="C22" s="16">
        <v>-17569673.559999999</v>
      </c>
    </row>
    <row r="23" spans="2:3" s="11" customFormat="1" ht="21" customHeight="1" thickBot="1" x14ac:dyDescent="0.4">
      <c r="B23" s="17" t="s">
        <v>19</v>
      </c>
      <c r="C23" s="18">
        <f>SUM(C16:C22)</f>
        <v>5454089.2100000009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-28073</v>
      </c>
    </row>
    <row r="29" spans="2:3" s="11" customFormat="1" ht="21" customHeight="1" x14ac:dyDescent="0.35">
      <c r="B29" s="12" t="s">
        <v>24</v>
      </c>
      <c r="C29" s="14">
        <v>142164</v>
      </c>
    </row>
    <row r="30" spans="2:3" s="11" customFormat="1" ht="21" hidden="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159624.24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67369672.159999996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19905</v>
      </c>
    </row>
    <row r="36" spans="2:4" s="11" customFormat="1" ht="21" customHeight="1" x14ac:dyDescent="0.35">
      <c r="B36" s="24" t="s">
        <v>29</v>
      </c>
      <c r="C36" s="16">
        <v>1317490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-3040</v>
      </c>
    </row>
    <row r="39" spans="2:4" s="11" customFormat="1" ht="21" customHeight="1" x14ac:dyDescent="0.35">
      <c r="B39" s="24" t="s">
        <v>32</v>
      </c>
      <c r="C39" s="26">
        <v>6760</v>
      </c>
    </row>
    <row r="40" spans="2:4" s="11" customFormat="1" ht="21" customHeight="1" thickBot="1" x14ac:dyDescent="0.4">
      <c r="B40" s="17" t="s">
        <v>33</v>
      </c>
      <c r="C40" s="18">
        <f>SUM(C35:C39)</f>
        <v>1341115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25038475</v>
      </c>
    </row>
    <row r="44" spans="2:4" s="11" customFormat="1" ht="21" customHeight="1" x14ac:dyDescent="0.35">
      <c r="B44" s="24" t="s">
        <v>36</v>
      </c>
      <c r="C44" s="16">
        <v>29872679.010000002</v>
      </c>
    </row>
    <row r="45" spans="2:4" s="11" customFormat="1" ht="21" customHeight="1" x14ac:dyDescent="0.35">
      <c r="B45" s="24" t="s">
        <v>37</v>
      </c>
      <c r="C45" s="26">
        <v>11075393</v>
      </c>
    </row>
    <row r="46" spans="2:4" s="11" customFormat="1" ht="21" customHeight="1" thickBot="1" x14ac:dyDescent="0.4">
      <c r="B46" s="17" t="s">
        <v>38</v>
      </c>
      <c r="C46" s="18">
        <f>SUM(C42:C45)</f>
        <v>66028555.480000004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+C46+C40+2</f>
        <v>67369672.480000004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44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113424.71</v>
      </c>
    </row>
    <row r="8" spans="2:3" s="15" customFormat="1" ht="21" customHeight="1" x14ac:dyDescent="0.35">
      <c r="B8" s="12" t="s">
        <v>5</v>
      </c>
      <c r="C8" s="14">
        <v>53081555</v>
      </c>
    </row>
    <row r="9" spans="2:3" s="11" customFormat="1" ht="21" hidden="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2537864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0</v>
      </c>
    </row>
    <row r="14" spans="2:3" s="11" customFormat="1" ht="21" customHeight="1" thickBot="1" x14ac:dyDescent="0.4">
      <c r="B14" s="17" t="s">
        <v>11</v>
      </c>
      <c r="C14" s="18">
        <f>SUM(C7:C13)</f>
        <v>55732843.710000001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4918825</v>
      </c>
    </row>
    <row r="17" spans="2:3" s="11" customFormat="1" ht="21" customHeight="1" x14ac:dyDescent="0.35">
      <c r="B17" s="12" t="s">
        <v>13</v>
      </c>
      <c r="C17" s="14">
        <v>2668326</v>
      </c>
    </row>
    <row r="18" spans="2:3" s="11" customFormat="1" ht="21" customHeight="1" x14ac:dyDescent="0.35">
      <c r="B18" s="12" t="s">
        <v>14</v>
      </c>
      <c r="C18" s="14">
        <v>11956903</v>
      </c>
    </row>
    <row r="19" spans="2:3" s="11" customFormat="1" ht="21" customHeight="1" x14ac:dyDescent="0.35">
      <c r="B19" s="12" t="s">
        <v>15</v>
      </c>
      <c r="C19" s="14">
        <v>337613.97</v>
      </c>
    </row>
    <row r="20" spans="2:3" s="11" customFormat="1" ht="21" customHeight="1" x14ac:dyDescent="0.35">
      <c r="B20" s="12" t="s">
        <v>16</v>
      </c>
      <c r="C20" s="14">
        <v>2656321</v>
      </c>
    </row>
    <row r="21" spans="2:3" s="11" customFormat="1" ht="21" customHeight="1" x14ac:dyDescent="0.35">
      <c r="B21" s="12" t="s">
        <v>17</v>
      </c>
      <c r="C21" s="14">
        <v>446475.81</v>
      </c>
    </row>
    <row r="22" spans="2:3" s="11" customFormat="1" ht="21" customHeight="1" x14ac:dyDescent="0.35">
      <c r="B22" s="12" t="s">
        <v>18</v>
      </c>
      <c r="C22" s="16">
        <v>-17366992</v>
      </c>
    </row>
    <row r="23" spans="2:3" s="11" customFormat="1" ht="21" customHeight="1" thickBot="1" x14ac:dyDescent="0.4">
      <c r="B23" s="17" t="s">
        <v>19</v>
      </c>
      <c r="C23" s="18">
        <f>SUM(C16:C22)</f>
        <v>5617472.7799999975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-27883</v>
      </c>
    </row>
    <row r="29" spans="2:3" s="11" customFormat="1" ht="21" customHeight="1" x14ac:dyDescent="0.35">
      <c r="B29" s="12" t="s">
        <v>24</v>
      </c>
      <c r="C29" s="14">
        <v>140452</v>
      </c>
    </row>
    <row r="30" spans="2:3" s="11" customFormat="1" ht="21" hidden="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158102.24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61508418.729999997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19905</v>
      </c>
    </row>
    <row r="36" spans="2:4" s="11" customFormat="1" ht="21" customHeight="1" x14ac:dyDescent="0.35">
      <c r="B36" s="24" t="s">
        <v>29</v>
      </c>
      <c r="C36" s="16">
        <v>1405635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23415</v>
      </c>
    </row>
    <row r="39" spans="2:4" s="11" customFormat="1" ht="21" customHeight="1" x14ac:dyDescent="0.35">
      <c r="B39" s="24" t="s">
        <v>32</v>
      </c>
      <c r="C39" s="26">
        <v>54286</v>
      </c>
    </row>
    <row r="40" spans="2:4" s="11" customFormat="1" ht="21" customHeight="1" thickBot="1" x14ac:dyDescent="0.4">
      <c r="B40" s="17" t="s">
        <v>33</v>
      </c>
      <c r="C40" s="18">
        <f>SUM(C35:C39)</f>
        <v>1503241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24981392</v>
      </c>
    </row>
    <row r="44" spans="2:4" s="11" customFormat="1" ht="21" customHeight="1" x14ac:dyDescent="0.35">
      <c r="B44" s="24" t="s">
        <v>36</v>
      </c>
      <c r="C44" s="16">
        <v>29872679.010000002</v>
      </c>
    </row>
    <row r="45" spans="2:4" s="11" customFormat="1" ht="21" customHeight="1" x14ac:dyDescent="0.35">
      <c r="B45" s="24" t="s">
        <v>37</v>
      </c>
      <c r="C45" s="26">
        <v>5109097</v>
      </c>
    </row>
    <row r="46" spans="2:4" s="11" customFormat="1" ht="21" customHeight="1" thickBot="1" x14ac:dyDescent="0.4">
      <c r="B46" s="17" t="s">
        <v>38</v>
      </c>
      <c r="C46" s="18">
        <f>SUM(C42:C45)</f>
        <v>60005176.480000004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+C46+C40+2</f>
        <v>61508419.480000004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43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113424.71</v>
      </c>
    </row>
    <row r="8" spans="2:3" s="15" customFormat="1" ht="21" customHeight="1" x14ac:dyDescent="0.35">
      <c r="B8" s="12" t="s">
        <v>5</v>
      </c>
      <c r="C8" s="14">
        <v>49169929.109999999</v>
      </c>
    </row>
    <row r="9" spans="2:3" s="11" customFormat="1" ht="21" hidden="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2605773.7000000002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528.03</v>
      </c>
    </row>
    <row r="14" spans="2:3" s="11" customFormat="1" ht="21" customHeight="1" thickBot="1" x14ac:dyDescent="0.4">
      <c r="B14" s="17" t="s">
        <v>11</v>
      </c>
      <c r="C14" s="18">
        <f>SUM(C7:C13)</f>
        <v>51889655.550000004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4890166.87</v>
      </c>
    </row>
    <row r="17" spans="2:3" s="11" customFormat="1" ht="21" customHeight="1" x14ac:dyDescent="0.35">
      <c r="B17" s="12" t="s">
        <v>13</v>
      </c>
      <c r="C17" s="14">
        <v>2751038.33</v>
      </c>
    </row>
    <row r="18" spans="2:3" s="11" customFormat="1" ht="21" customHeight="1" x14ac:dyDescent="0.35">
      <c r="B18" s="12" t="s">
        <v>14</v>
      </c>
      <c r="C18" s="14">
        <v>11945299.51</v>
      </c>
    </row>
    <row r="19" spans="2:3" s="11" customFormat="1" ht="21" customHeight="1" x14ac:dyDescent="0.35">
      <c r="B19" s="12" t="s">
        <v>15</v>
      </c>
      <c r="C19" s="14">
        <v>337613.97</v>
      </c>
    </row>
    <row r="20" spans="2:3" s="11" customFormat="1" ht="21" customHeight="1" x14ac:dyDescent="0.35">
      <c r="B20" s="12" t="s">
        <v>16</v>
      </c>
      <c r="C20" s="14">
        <v>2619422.36</v>
      </c>
    </row>
    <row r="21" spans="2:3" s="11" customFormat="1" ht="21" customHeight="1" x14ac:dyDescent="0.35">
      <c r="B21" s="12" t="s">
        <v>17</v>
      </c>
      <c r="C21" s="14">
        <v>446475.81</v>
      </c>
    </row>
    <row r="22" spans="2:3" s="11" customFormat="1" ht="21" customHeight="1" x14ac:dyDescent="0.35">
      <c r="B22" s="12" t="s">
        <v>18</v>
      </c>
      <c r="C22" s="16">
        <v>-17248472.559999999</v>
      </c>
    </row>
    <row r="23" spans="2:3" s="11" customFormat="1" ht="21" customHeight="1" thickBot="1" x14ac:dyDescent="0.4">
      <c r="B23" s="17" t="s">
        <v>19</v>
      </c>
      <c r="C23" s="18">
        <f>SUM(C16:C22)</f>
        <v>5741544.2899999991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-27693.21</v>
      </c>
    </row>
    <row r="29" spans="2:3" s="11" customFormat="1" ht="21" customHeight="1" x14ac:dyDescent="0.35">
      <c r="B29" s="12" t="s">
        <v>24</v>
      </c>
      <c r="C29" s="14">
        <v>140452</v>
      </c>
    </row>
    <row r="30" spans="2:3" s="11" customFormat="1" ht="21" hidden="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158292.03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57789491.870000005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19905</v>
      </c>
    </row>
    <row r="36" spans="2:4" s="11" customFormat="1" ht="21" customHeight="1" x14ac:dyDescent="0.35">
      <c r="B36" s="24" t="s">
        <v>29</v>
      </c>
      <c r="C36" s="16">
        <v>2195741.9700000002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0</v>
      </c>
    </row>
    <row r="39" spans="2:4" s="11" customFormat="1" ht="21" customHeight="1" x14ac:dyDescent="0.35">
      <c r="B39" s="24" t="s">
        <v>32</v>
      </c>
      <c r="C39" s="26">
        <v>35809.620000000003</v>
      </c>
    </row>
    <row r="40" spans="2:4" s="11" customFormat="1" ht="21" customHeight="1" thickBot="1" x14ac:dyDescent="0.4">
      <c r="B40" s="17" t="s">
        <v>33</v>
      </c>
      <c r="C40" s="18">
        <f>SUM(C35:C39)</f>
        <v>2251456.5900000003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24924309.199999999</v>
      </c>
    </row>
    <row r="44" spans="2:4" s="11" customFormat="1" ht="21" customHeight="1" x14ac:dyDescent="0.35">
      <c r="B44" s="24" t="s">
        <v>36</v>
      </c>
      <c r="C44" s="16">
        <v>29872679.010000002</v>
      </c>
    </row>
    <row r="45" spans="2:4" s="11" customFormat="1" ht="21" customHeight="1" x14ac:dyDescent="0.35">
      <c r="B45" s="24" t="s">
        <v>37</v>
      </c>
      <c r="C45" s="26">
        <v>699038.6</v>
      </c>
    </row>
    <row r="46" spans="2:4" s="11" customFormat="1" ht="21" customHeight="1" thickBot="1" x14ac:dyDescent="0.4">
      <c r="B46" s="17" t="s">
        <v>38</v>
      </c>
      <c r="C46" s="18">
        <f>SUM(C42:C45)</f>
        <v>55538035.280000001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</f>
        <v>57789491.870000005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42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113424.71</v>
      </c>
    </row>
    <row r="8" spans="2:3" s="15" customFormat="1" ht="21" customHeight="1" x14ac:dyDescent="0.35">
      <c r="B8" s="12" t="s">
        <v>5</v>
      </c>
      <c r="C8" s="14">
        <v>50824347.670000002</v>
      </c>
    </row>
    <row r="9" spans="2:3" s="11" customFormat="1" ht="21" hidden="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2512828.4500000002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0</v>
      </c>
    </row>
    <row r="14" spans="2:3" s="11" customFormat="1" ht="21" customHeight="1" thickBot="1" x14ac:dyDescent="0.4">
      <c r="B14" s="17" t="s">
        <v>11</v>
      </c>
      <c r="C14" s="18">
        <f>SUM(C7:C13)</f>
        <v>53450600.830000006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4882046.87</v>
      </c>
    </row>
    <row r="17" spans="2:3" s="11" customFormat="1" ht="21" customHeight="1" x14ac:dyDescent="0.35">
      <c r="B17" s="12" t="s">
        <v>13</v>
      </c>
      <c r="C17" s="14">
        <v>2833750.33</v>
      </c>
    </row>
    <row r="18" spans="2:3" s="11" customFormat="1" ht="21" customHeight="1" x14ac:dyDescent="0.35">
      <c r="B18" s="12" t="s">
        <v>14</v>
      </c>
      <c r="C18" s="14">
        <v>11945299.51</v>
      </c>
    </row>
    <row r="19" spans="2:3" s="11" customFormat="1" ht="21" customHeight="1" x14ac:dyDescent="0.35">
      <c r="B19" s="12" t="s">
        <v>15</v>
      </c>
      <c r="C19" s="14">
        <v>337613.97</v>
      </c>
    </row>
    <row r="20" spans="2:3" s="11" customFormat="1" ht="21" customHeight="1" x14ac:dyDescent="0.35">
      <c r="B20" s="12" t="s">
        <v>16</v>
      </c>
      <c r="C20" s="14">
        <v>2619422.36</v>
      </c>
    </row>
    <row r="21" spans="2:3" s="11" customFormat="1" ht="21" customHeight="1" x14ac:dyDescent="0.35">
      <c r="B21" s="12" t="s">
        <v>17</v>
      </c>
      <c r="C21" s="14">
        <v>446475.81</v>
      </c>
    </row>
    <row r="22" spans="2:3" s="11" customFormat="1" ht="21" customHeight="1" x14ac:dyDescent="0.35">
      <c r="B22" s="12" t="s">
        <v>18</v>
      </c>
      <c r="C22" s="16">
        <v>-17130021</v>
      </c>
    </row>
    <row r="23" spans="2:3" s="11" customFormat="1" ht="21" customHeight="1" thickBot="1" x14ac:dyDescent="0.4">
      <c r="B23" s="17" t="s">
        <v>19</v>
      </c>
      <c r="C23" s="18">
        <f>SUM(C16:C22)</f>
        <v>5934587.8499999978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-27503</v>
      </c>
    </row>
    <row r="29" spans="2:3" s="11" customFormat="1" ht="21" customHeight="1" x14ac:dyDescent="0.35">
      <c r="B29" s="12" t="s">
        <v>24</v>
      </c>
      <c r="C29" s="14">
        <v>140452</v>
      </c>
    </row>
    <row r="30" spans="2:3" s="11" customFormat="1" ht="2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158482.23999999999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59543670.920000002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19905</v>
      </c>
    </row>
    <row r="36" spans="2:4" s="11" customFormat="1" ht="21" customHeight="1" x14ac:dyDescent="0.35">
      <c r="B36" s="24" t="s">
        <v>29</v>
      </c>
      <c r="C36" s="16">
        <v>1267918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0</v>
      </c>
    </row>
    <row r="39" spans="2:4" s="11" customFormat="1" ht="21" customHeight="1" x14ac:dyDescent="0.35">
      <c r="B39" s="24" t="s">
        <v>32</v>
      </c>
      <c r="C39" s="26">
        <v>80769</v>
      </c>
    </row>
    <row r="40" spans="2:4" s="11" customFormat="1" ht="21" customHeight="1" thickBot="1" x14ac:dyDescent="0.4">
      <c r="B40" s="17" t="s">
        <v>33</v>
      </c>
      <c r="C40" s="18">
        <f>SUM(C35:C39)</f>
        <v>1368592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23531811</v>
      </c>
    </row>
    <row r="44" spans="2:4" s="11" customFormat="1" ht="21" customHeight="1" x14ac:dyDescent="0.35">
      <c r="B44" s="24" t="s">
        <v>36</v>
      </c>
      <c r="C44" s="16">
        <v>29872679</v>
      </c>
    </row>
    <row r="45" spans="2:4" s="11" customFormat="1" ht="21" customHeight="1" x14ac:dyDescent="0.35">
      <c r="B45" s="24" t="s">
        <v>37</v>
      </c>
      <c r="C45" s="26">
        <v>4728582</v>
      </c>
    </row>
    <row r="46" spans="2:4" s="11" customFormat="1" ht="21" customHeight="1" thickBot="1" x14ac:dyDescent="0.4">
      <c r="B46" s="17" t="s">
        <v>38</v>
      </c>
      <c r="C46" s="18">
        <f>SUM(C42:C45)-1</f>
        <v>58175079.469999999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</f>
        <v>59543671.469999999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" t="s">
        <v>0</v>
      </c>
      <c r="C2" s="3"/>
    </row>
    <row r="3" spans="2:3" ht="24" customHeight="1" x14ac:dyDescent="0.35">
      <c r="B3" s="4" t="s">
        <v>50</v>
      </c>
      <c r="C3" s="5"/>
    </row>
    <row r="4" spans="2:3" ht="24" customHeight="1" thickBot="1" x14ac:dyDescent="0.4">
      <c r="B4" s="6" t="s">
        <v>41</v>
      </c>
      <c r="C4" s="7"/>
    </row>
    <row r="5" spans="2:3" ht="27.75" customHeight="1" thickBot="1" x14ac:dyDescent="0.4">
      <c r="B5" s="8"/>
      <c r="C5" s="8"/>
    </row>
    <row r="6" spans="2:3" s="11" customFormat="1" ht="27.75" customHeight="1" thickTop="1" thickBot="1" x14ac:dyDescent="0.3">
      <c r="B6" s="9" t="s">
        <v>2</v>
      </c>
      <c r="C6" s="10" t="s">
        <v>3</v>
      </c>
    </row>
    <row r="7" spans="2:3" s="11" customFormat="1" ht="21" customHeight="1" thickTop="1" x14ac:dyDescent="0.35">
      <c r="B7" s="12" t="s">
        <v>4</v>
      </c>
      <c r="C7" s="13">
        <v>113425</v>
      </c>
    </row>
    <row r="8" spans="2:3" s="15" customFormat="1" ht="21" customHeight="1" x14ac:dyDescent="0.35">
      <c r="B8" s="12" t="s">
        <v>5</v>
      </c>
      <c r="C8" s="14">
        <v>50109876</v>
      </c>
    </row>
    <row r="9" spans="2:3" s="11" customFormat="1" ht="21" hidden="1" customHeight="1" x14ac:dyDescent="0.35">
      <c r="B9" s="12" t="s">
        <v>6</v>
      </c>
      <c r="C9" s="14">
        <v>0</v>
      </c>
    </row>
    <row r="10" spans="2:3" s="11" customFormat="1" ht="21" customHeight="1" x14ac:dyDescent="0.35">
      <c r="B10" s="12" t="s">
        <v>7</v>
      </c>
      <c r="C10" s="14">
        <v>2602440</v>
      </c>
    </row>
    <row r="11" spans="2:3" s="11" customFormat="1" ht="21" hidden="1" customHeight="1" x14ac:dyDescent="0.35">
      <c r="B11" s="12" t="s">
        <v>8</v>
      </c>
      <c r="C11" s="16">
        <v>0</v>
      </c>
    </row>
    <row r="12" spans="2:3" s="11" customFormat="1" ht="21" hidden="1" customHeight="1" x14ac:dyDescent="0.35">
      <c r="B12" s="12" t="s">
        <v>9</v>
      </c>
      <c r="C12" s="16">
        <v>0</v>
      </c>
    </row>
    <row r="13" spans="2:3" s="11" customFormat="1" ht="21" customHeight="1" x14ac:dyDescent="0.35">
      <c r="B13" s="12" t="s">
        <v>10</v>
      </c>
      <c r="C13" s="16">
        <v>0</v>
      </c>
    </row>
    <row r="14" spans="2:3" s="11" customFormat="1" ht="21" customHeight="1" thickBot="1" x14ac:dyDescent="0.4">
      <c r="B14" s="17" t="s">
        <v>11</v>
      </c>
      <c r="C14" s="18">
        <f>SUM(C7:C13)</f>
        <v>52825741</v>
      </c>
    </row>
    <row r="15" spans="2:3" s="11" customFormat="1" ht="21" customHeight="1" thickTop="1" x14ac:dyDescent="0.25">
      <c r="B15" s="19"/>
      <c r="C15" s="20"/>
    </row>
    <row r="16" spans="2:3" s="11" customFormat="1" ht="21" customHeight="1" x14ac:dyDescent="0.35">
      <c r="B16" s="12" t="s">
        <v>12</v>
      </c>
      <c r="C16" s="14">
        <v>4882046.87</v>
      </c>
    </row>
    <row r="17" spans="2:3" s="11" customFormat="1" ht="21" customHeight="1" x14ac:dyDescent="0.35">
      <c r="B17" s="12" t="s">
        <v>13</v>
      </c>
      <c r="C17" s="14">
        <v>2833750.33</v>
      </c>
    </row>
    <row r="18" spans="2:3" s="11" customFormat="1" ht="21" customHeight="1" x14ac:dyDescent="0.35">
      <c r="B18" s="12" t="s">
        <v>14</v>
      </c>
      <c r="C18" s="14">
        <v>11945299.51</v>
      </c>
    </row>
    <row r="19" spans="2:3" s="11" customFormat="1" ht="21" customHeight="1" x14ac:dyDescent="0.35">
      <c r="B19" s="12" t="s">
        <v>15</v>
      </c>
      <c r="C19" s="14">
        <v>337613.97</v>
      </c>
    </row>
    <row r="20" spans="2:3" s="11" customFormat="1" ht="21" customHeight="1" x14ac:dyDescent="0.35">
      <c r="B20" s="12" t="s">
        <v>16</v>
      </c>
      <c r="C20" s="14">
        <v>2619422.36</v>
      </c>
    </row>
    <row r="21" spans="2:3" s="11" customFormat="1" ht="21" customHeight="1" x14ac:dyDescent="0.35">
      <c r="B21" s="12" t="s">
        <v>17</v>
      </c>
      <c r="C21" s="14">
        <v>446475.81</v>
      </c>
    </row>
    <row r="22" spans="2:3" s="11" customFormat="1" ht="21" customHeight="1" x14ac:dyDescent="0.35">
      <c r="B22" s="12" t="s">
        <v>18</v>
      </c>
      <c r="C22" s="16">
        <v>-16928856.559999999</v>
      </c>
    </row>
    <row r="23" spans="2:3" s="11" customFormat="1" ht="21" customHeight="1" thickBot="1" x14ac:dyDescent="0.4">
      <c r="B23" s="17" t="s">
        <v>19</v>
      </c>
      <c r="C23" s="18">
        <f>SUM(C16:C22)</f>
        <v>6135752.2899999991</v>
      </c>
    </row>
    <row r="24" spans="2:3" s="11" customFormat="1" ht="21" customHeight="1" thickTop="1" x14ac:dyDescent="0.25">
      <c r="B24" s="19"/>
      <c r="C24" s="21"/>
    </row>
    <row r="25" spans="2:3" s="11" customFormat="1" ht="21" customHeight="1" x14ac:dyDescent="0.35">
      <c r="B25" s="12" t="s">
        <v>20</v>
      </c>
      <c r="C25" s="14">
        <v>743608.15</v>
      </c>
    </row>
    <row r="26" spans="2:3" s="11" customFormat="1" ht="21" customHeight="1" x14ac:dyDescent="0.35">
      <c r="B26" s="12" t="s">
        <v>21</v>
      </c>
      <c r="C26" s="16">
        <v>-743608.15</v>
      </c>
    </row>
    <row r="27" spans="2:3" s="11" customFormat="1" ht="21" customHeight="1" x14ac:dyDescent="0.35">
      <c r="B27" s="12" t="s">
        <v>22</v>
      </c>
      <c r="C27" s="14">
        <v>45533.24</v>
      </c>
    </row>
    <row r="28" spans="2:3" s="11" customFormat="1" ht="21" customHeight="1" x14ac:dyDescent="0.35">
      <c r="B28" s="12" t="s">
        <v>23</v>
      </c>
      <c r="C28" s="16">
        <v>-27313</v>
      </c>
    </row>
    <row r="29" spans="2:3" s="11" customFormat="1" ht="21" customHeight="1" x14ac:dyDescent="0.35">
      <c r="B29" s="12" t="s">
        <v>24</v>
      </c>
      <c r="C29" s="14">
        <v>120452</v>
      </c>
    </row>
    <row r="30" spans="2:3" s="11" customFormat="1" ht="21" customHeight="1" x14ac:dyDescent="0.35">
      <c r="B30" s="12" t="s">
        <v>25</v>
      </c>
      <c r="C30" s="14">
        <v>0</v>
      </c>
    </row>
    <row r="31" spans="2:3" s="11" customFormat="1" ht="21" customHeight="1" thickBot="1" x14ac:dyDescent="0.4">
      <c r="B31" s="17" t="s">
        <v>26</v>
      </c>
      <c r="C31" s="18">
        <f>SUM(C25:C30)</f>
        <v>138672.24</v>
      </c>
    </row>
    <row r="32" spans="2:3" s="11" customFormat="1" ht="21" customHeight="1" thickTop="1" x14ac:dyDescent="0.25">
      <c r="B32" s="19"/>
      <c r="C32" s="21"/>
    </row>
    <row r="33" spans="2:4" s="11" customFormat="1" ht="21" customHeight="1" thickBot="1" x14ac:dyDescent="0.4">
      <c r="B33" s="17" t="s">
        <v>27</v>
      </c>
      <c r="C33" s="18">
        <f>+C31+C23+C14</f>
        <v>59100165.530000001</v>
      </c>
    </row>
    <row r="34" spans="2:4" s="11" customFormat="1" ht="21" customHeight="1" thickTop="1" x14ac:dyDescent="0.25">
      <c r="B34" s="22"/>
      <c r="C34" s="23"/>
    </row>
    <row r="35" spans="2:4" s="11" customFormat="1" ht="21" customHeight="1" x14ac:dyDescent="0.35">
      <c r="B35" s="24" t="s">
        <v>28</v>
      </c>
      <c r="C35" s="16">
        <v>19905</v>
      </c>
    </row>
    <row r="36" spans="2:4" s="11" customFormat="1" ht="21" customHeight="1" x14ac:dyDescent="0.35">
      <c r="B36" s="24" t="s">
        <v>29</v>
      </c>
      <c r="C36" s="16">
        <v>1335565</v>
      </c>
      <c r="D36" s="25"/>
    </row>
    <row r="37" spans="2:4" s="11" customFormat="1" ht="21" customHeight="1" x14ac:dyDescent="0.35">
      <c r="B37" s="24" t="s">
        <v>30</v>
      </c>
      <c r="C37" s="16">
        <v>0</v>
      </c>
      <c r="D37" s="25"/>
    </row>
    <row r="38" spans="2:4" s="11" customFormat="1" ht="21" customHeight="1" x14ac:dyDescent="0.35">
      <c r="B38" s="24" t="s">
        <v>31</v>
      </c>
      <c r="C38" s="16">
        <v>18129</v>
      </c>
    </row>
    <row r="39" spans="2:4" s="11" customFormat="1" ht="21" customHeight="1" x14ac:dyDescent="0.35">
      <c r="B39" s="24" t="s">
        <v>32</v>
      </c>
      <c r="C39" s="26">
        <v>46523</v>
      </c>
    </row>
    <row r="40" spans="2:4" s="11" customFormat="1" ht="21" customHeight="1" thickBot="1" x14ac:dyDescent="0.4">
      <c r="B40" s="17" t="s">
        <v>33</v>
      </c>
      <c r="C40" s="18">
        <f>SUM(C35:C39)</f>
        <v>1420122</v>
      </c>
    </row>
    <row r="41" spans="2:4" s="29" customFormat="1" ht="21" customHeight="1" thickTop="1" x14ac:dyDescent="0.35">
      <c r="B41" s="27"/>
      <c r="C41" s="28"/>
    </row>
    <row r="42" spans="2:4" s="11" customFormat="1" ht="21" customHeight="1" x14ac:dyDescent="0.35">
      <c r="B42" s="24" t="s">
        <v>34</v>
      </c>
      <c r="C42" s="16">
        <v>42008.47</v>
      </c>
    </row>
    <row r="43" spans="2:4" s="11" customFormat="1" ht="21" customHeight="1" x14ac:dyDescent="0.35">
      <c r="B43" s="24" t="s">
        <v>35</v>
      </c>
      <c r="C43" s="16">
        <v>23531811</v>
      </c>
    </row>
    <row r="44" spans="2:4" s="11" customFormat="1" ht="21" customHeight="1" x14ac:dyDescent="0.35">
      <c r="B44" s="24" t="s">
        <v>36</v>
      </c>
      <c r="C44" s="16">
        <v>29872679</v>
      </c>
    </row>
    <row r="45" spans="2:4" s="11" customFormat="1" ht="21" customHeight="1" x14ac:dyDescent="0.35">
      <c r="B45" s="24" t="s">
        <v>37</v>
      </c>
      <c r="C45" s="26">
        <v>4233545</v>
      </c>
    </row>
    <row r="46" spans="2:4" s="11" customFormat="1" ht="21" customHeight="1" thickBot="1" x14ac:dyDescent="0.4">
      <c r="B46" s="17" t="s">
        <v>38</v>
      </c>
      <c r="C46" s="18">
        <f>SUM(C42:C45)-1</f>
        <v>57680042.469999999</v>
      </c>
    </row>
    <row r="47" spans="2:4" s="11" customFormat="1" ht="21" hidden="1" customHeight="1" thickTop="1" x14ac:dyDescent="0.25">
      <c r="B47" s="22"/>
      <c r="C47" s="23"/>
    </row>
    <row r="48" spans="2:4" s="11" customFormat="1" ht="21" customHeight="1" thickTop="1" x14ac:dyDescent="0.25">
      <c r="B48" s="24"/>
      <c r="C48" s="30"/>
    </row>
    <row r="49" spans="2:3" s="11" customFormat="1" ht="21" customHeight="1" thickBot="1" x14ac:dyDescent="0.4">
      <c r="B49" s="17" t="s">
        <v>39</v>
      </c>
      <c r="C49" s="18">
        <f>+C46+C40+1</f>
        <v>59100165.469999999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Balance Dic 2011</vt:lpstr>
      <vt:lpstr>Balance Nov 2011</vt:lpstr>
      <vt:lpstr>Balance Oct 2011</vt:lpstr>
      <vt:lpstr>Balance Sep 2011</vt:lpstr>
      <vt:lpstr>Balance Agt 2011</vt:lpstr>
      <vt:lpstr>Balance Jul 2011</vt:lpstr>
      <vt:lpstr>Balance Jun 2011</vt:lpstr>
      <vt:lpstr>Balance May 2011</vt:lpstr>
      <vt:lpstr>Balance Abr 2011</vt:lpstr>
      <vt:lpstr>Balance Mzo 2011</vt:lpstr>
      <vt:lpstr>Balance Feb2011</vt:lpstr>
      <vt:lpstr>Balance Ene2011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2012-04-05T16:47:09Z</dcterms:created>
  <dcterms:modified xsi:type="dcterms:W3CDTF">2012-04-05T19:18:21Z</dcterms:modified>
</cp:coreProperties>
</file>